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45" windowWidth="2721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5" i="1" l="1"/>
  <c r="B24" i="1" l="1"/>
  <c r="B14" i="1"/>
  <c r="B13" i="1"/>
  <c r="B23" i="1"/>
  <c r="B25" i="1" l="1"/>
  <c r="B29" i="1"/>
  <c r="B8" i="1" l="1"/>
  <c r="B9" i="1"/>
  <c r="B30" i="1" l="1"/>
  <c r="B33" i="1" s="1"/>
  <c r="B28" i="1"/>
  <c r="B19" i="1"/>
  <c r="B32" i="1" s="1"/>
  <c r="B18" i="1" l="1"/>
</calcChain>
</file>

<file path=xl/sharedStrings.xml><?xml version="1.0" encoding="utf-8"?>
<sst xmlns="http://schemas.openxmlformats.org/spreadsheetml/2006/main" count="36" uniqueCount="24">
  <si>
    <t xml:space="preserve"> -----------</t>
  </si>
  <si>
    <t>Real costs</t>
  </si>
  <si>
    <t>Number of years the bulb lasted (Incandescent use: 2.00)</t>
  </si>
  <si>
    <t>Hours of use per day (Incandescent use: 3.00)</t>
  </si>
  <si>
    <t>Watts of energy this bulb uses  (Incandescent use: 25, 40, 60, 100, or 150 standard values)</t>
  </si>
  <si>
    <t>Total costs for this bulb over the run time</t>
  </si>
  <si>
    <t>Cost of Electricity for this bulb over the run time</t>
  </si>
  <si>
    <t>LED</t>
  </si>
  <si>
    <t>CLF</t>
  </si>
  <si>
    <t>Incandes</t>
  </si>
  <si>
    <t>Cost per KWhr of electricity</t>
  </si>
  <si>
    <t xml:space="preserve"> LED - Incandescent costs, + means Incandescent saves, - means LED save money</t>
  </si>
  <si>
    <t>Watts of energy this bulb uses</t>
  </si>
  <si>
    <t xml:space="preserve"> - I know I saved electricity but did I really save Money?</t>
  </si>
  <si>
    <t>CFL</t>
  </si>
  <si>
    <t>Incandescent</t>
  </si>
  <si>
    <t># Incan bulbs</t>
  </si>
  <si>
    <t xml:space="preserve"> Number of Incandescent bulbs needed for this number of years</t>
  </si>
  <si>
    <t>Phil Karras, KE3FL 02/05/2014</t>
  </si>
  <si>
    <t>Number of years the bulb lasted (Incandescent use: 2.00) (19.018264840...yrs break even vs CFL)</t>
  </si>
  <si>
    <t xml:space="preserve"> LED - CFL costs, + means CFL saves, - means LED save money</t>
  </si>
  <si>
    <t>Cost of the LED light bulb, with or without sales tax it's up to you (Incandescent use: $1.00)</t>
  </si>
  <si>
    <t>Cost of the CFL light bulb, with or without sales tax it's up to you (Incandescent use: $1.00)</t>
  </si>
  <si>
    <t>Cost of the incandescent light bulb, with or without sales tax it's up to you (Incandescent use: $1.00)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</si>
</sst>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7" sqref="B27"/>
    </sheetView>
  </sheetViews>
  <sheetFormatPr defaultRowHeight="15" x14ac:dyDescent="0.25"/>
  <cols>
    <col min="1" max="1" width="14" customWidth="1"/>
    <col min="2" max="2" width="9.140625" customWidth="1"/>
  </cols>
  <sheetData>
    <row r="1" spans="1:12" x14ac:dyDescent="0.25">
      <c r="B1" t="s">
        <v>1</v>
      </c>
      <c r="C1" t="s">
        <v>13</v>
      </c>
      <c r="L1" t="s">
        <v>18</v>
      </c>
    </row>
    <row r="2" spans="1:12" x14ac:dyDescent="0.25">
      <c r="A2" t="s">
        <v>7</v>
      </c>
      <c r="B2" s="1">
        <v>10</v>
      </c>
      <c r="C2" t="s">
        <v>21</v>
      </c>
    </row>
    <row r="3" spans="1:12" x14ac:dyDescent="0.25">
      <c r="B3" s="1">
        <v>0.1</v>
      </c>
      <c r="C3" t="s">
        <v>10</v>
      </c>
    </row>
    <row r="4" spans="1:12" x14ac:dyDescent="0.25">
      <c r="B4" s="2">
        <v>3</v>
      </c>
      <c r="C4" t="s">
        <v>3</v>
      </c>
    </row>
    <row r="5" spans="1:12" x14ac:dyDescent="0.25">
      <c r="B5" s="2">
        <v>1</v>
      </c>
      <c r="C5" t="s">
        <v>19</v>
      </c>
    </row>
    <row r="6" spans="1:12" x14ac:dyDescent="0.25">
      <c r="B6" s="2">
        <v>6</v>
      </c>
      <c r="C6" t="s">
        <v>12</v>
      </c>
    </row>
    <row r="7" spans="1:12" x14ac:dyDescent="0.25">
      <c r="B7" s="1" t="s">
        <v>0</v>
      </c>
    </row>
    <row r="8" spans="1:12" x14ac:dyDescent="0.25">
      <c r="B8" s="1">
        <f>B3*(B5*365*B4*B6)/1000</f>
        <v>0.65700000000000003</v>
      </c>
      <c r="C8" t="s">
        <v>6</v>
      </c>
    </row>
    <row r="9" spans="1:12" x14ac:dyDescent="0.25">
      <c r="B9" s="1">
        <f>(B3*(B5*365*B4*B6)/1000) + B2</f>
        <v>10.657</v>
      </c>
      <c r="C9" t="s">
        <v>5</v>
      </c>
    </row>
    <row r="10" spans="1:12" x14ac:dyDescent="0.25">
      <c r="B10" s="1"/>
    </row>
    <row r="11" spans="1:12" x14ac:dyDescent="0.25">
      <c r="B11" s="1"/>
    </row>
    <row r="12" spans="1:12" x14ac:dyDescent="0.25">
      <c r="A12" t="s">
        <v>8</v>
      </c>
      <c r="B12" s="1">
        <v>1.67</v>
      </c>
      <c r="C12" t="s">
        <v>22</v>
      </c>
    </row>
    <row r="13" spans="1:12" x14ac:dyDescent="0.25">
      <c r="B13" s="1">
        <f>B3</f>
        <v>0.1</v>
      </c>
      <c r="C13" t="s">
        <v>10</v>
      </c>
    </row>
    <row r="14" spans="1:12" x14ac:dyDescent="0.25">
      <c r="B14" s="2">
        <f>B4</f>
        <v>3</v>
      </c>
      <c r="C14" t="s">
        <v>3</v>
      </c>
    </row>
    <row r="15" spans="1:12" x14ac:dyDescent="0.25">
      <c r="B15" s="2">
        <f>B5</f>
        <v>1</v>
      </c>
      <c r="C15" t="s">
        <v>2</v>
      </c>
    </row>
    <row r="16" spans="1:12" x14ac:dyDescent="0.25">
      <c r="B16" s="2">
        <v>10</v>
      </c>
      <c r="C16" t="s">
        <v>12</v>
      </c>
    </row>
    <row r="17" spans="1:3" x14ac:dyDescent="0.25">
      <c r="B17" s="1" t="s">
        <v>0</v>
      </c>
    </row>
    <row r="18" spans="1:3" x14ac:dyDescent="0.25">
      <c r="B18" s="1">
        <f>B13*(B15*365*B14*B16)/1000</f>
        <v>1.095</v>
      </c>
      <c r="C18" t="s">
        <v>6</v>
      </c>
    </row>
    <row r="19" spans="1:3" x14ac:dyDescent="0.25">
      <c r="B19" s="1">
        <f>(B13*(B15*365*B14*B16)/1000) + B12</f>
        <v>2.7649999999999997</v>
      </c>
      <c r="C19" t="s">
        <v>5</v>
      </c>
    </row>
    <row r="20" spans="1:3" x14ac:dyDescent="0.25">
      <c r="B20" s="1"/>
    </row>
    <row r="21" spans="1:3" x14ac:dyDescent="0.25">
      <c r="B21" s="1"/>
    </row>
    <row r="22" spans="1:3" x14ac:dyDescent="0.25">
      <c r="A22" t="s">
        <v>9</v>
      </c>
      <c r="B22" s="1">
        <v>1</v>
      </c>
      <c r="C22" t="s">
        <v>23</v>
      </c>
    </row>
    <row r="23" spans="1:3" x14ac:dyDescent="0.25">
      <c r="B23" s="1">
        <f>B3</f>
        <v>0.1</v>
      </c>
      <c r="C23" t="s">
        <v>10</v>
      </c>
    </row>
    <row r="24" spans="1:3" x14ac:dyDescent="0.25">
      <c r="B24" s="2">
        <f>B4</f>
        <v>3</v>
      </c>
      <c r="C24" t="s">
        <v>3</v>
      </c>
    </row>
    <row r="25" spans="1:3" x14ac:dyDescent="0.25">
      <c r="B25" s="2">
        <f>(B5)</f>
        <v>1</v>
      </c>
      <c r="C25" t="s">
        <v>2</v>
      </c>
    </row>
    <row r="26" spans="1:3" x14ac:dyDescent="0.25">
      <c r="B26" s="2">
        <v>40</v>
      </c>
      <c r="C26" t="s">
        <v>4</v>
      </c>
    </row>
    <row r="27" spans="1:3" x14ac:dyDescent="0.25">
      <c r="B27" s="1" t="s">
        <v>0</v>
      </c>
    </row>
    <row r="28" spans="1:3" x14ac:dyDescent="0.25">
      <c r="B28" s="1">
        <f>B23*(B25*365*B24*B26)/1000</f>
        <v>4.38</v>
      </c>
      <c r="C28" t="s">
        <v>6</v>
      </c>
    </row>
    <row r="29" spans="1:3" x14ac:dyDescent="0.25">
      <c r="A29" t="s">
        <v>16</v>
      </c>
      <c r="B29" s="1">
        <f>INT(B5/1.9)+1</f>
        <v>1</v>
      </c>
      <c r="C29" t="s">
        <v>17</v>
      </c>
    </row>
    <row r="30" spans="1:3" x14ac:dyDescent="0.25">
      <c r="B30" s="1">
        <f>(B23*(B25*365*B24*B26)/1000) + (B22*B29)</f>
        <v>5.38</v>
      </c>
      <c r="C30" t="s">
        <v>5</v>
      </c>
    </row>
    <row r="31" spans="1:3" x14ac:dyDescent="0.25">
      <c r="B31" s="1"/>
    </row>
    <row r="32" spans="1:3" x14ac:dyDescent="0.25">
      <c r="A32" t="s">
        <v>14</v>
      </c>
      <c r="B32" s="1">
        <f>(B9-B19)</f>
        <v>7.8920000000000003</v>
      </c>
      <c r="C32" t="s">
        <v>20</v>
      </c>
    </row>
    <row r="33" spans="1:3" x14ac:dyDescent="0.25">
      <c r="A33" t="s">
        <v>15</v>
      </c>
      <c r="B33" s="1">
        <f>(B9-B30)</f>
        <v>5.2770000000000001</v>
      </c>
      <c r="C33" t="s">
        <v>11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Galloway</dc:creator>
  <cp:lastModifiedBy>Philip Karras</cp:lastModifiedBy>
  <cp:lastPrinted>2013-08-28T08:31:05Z</cp:lastPrinted>
  <dcterms:created xsi:type="dcterms:W3CDTF">2012-08-13T14:48:18Z</dcterms:created>
  <dcterms:modified xsi:type="dcterms:W3CDTF">2014-02-12T18:30:52Z</dcterms:modified>
</cp:coreProperties>
</file>